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68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<sst xmlns="http://schemas.openxmlformats.org/spreadsheetml/2006/main" count="24" uniqueCount="24">
  <si>
    <t>Определение денежного потока   (Cash flow) (косвенный метод)</t>
  </si>
  <si>
    <t>Денежный поток от основной деятельности</t>
  </si>
  <si>
    <t>№ строки</t>
  </si>
  <si>
    <t>Наименование</t>
  </si>
  <si>
    <t>Чистая прибыль</t>
  </si>
  <si>
    <t xml:space="preserve">(+) Амортизация </t>
  </si>
  <si>
    <t xml:space="preserve">(-) Увеличение дебиторской задолженности </t>
  </si>
  <si>
    <t xml:space="preserve">(-) Увеличение товарных запасов </t>
  </si>
  <si>
    <t xml:space="preserve">(+) Увеличение кредиторской задолженности </t>
  </si>
  <si>
    <t>(+ )Увеличение процентов к уплате</t>
  </si>
  <si>
    <t xml:space="preserve">(+) Увеличение задолженности по налогам и сборам </t>
  </si>
  <si>
    <t>Денежный поток от операционной деятельности (CFFO)</t>
  </si>
  <si>
    <t xml:space="preserve">Денежный поток от инвистиционой деятельности </t>
  </si>
  <si>
    <t>Прирост долгострочных активов</t>
  </si>
  <si>
    <t>Прирост нематериальных активов</t>
  </si>
  <si>
    <t xml:space="preserve">Прирост прочих оборотных активов </t>
  </si>
  <si>
    <t xml:space="preserve"> Денежный потом от инвистиционной деятельности (CFFI)</t>
  </si>
  <si>
    <t xml:space="preserve">Денежный поток от финансовой деятельности </t>
  </si>
  <si>
    <t xml:space="preserve">Прирост долгосрочных обязательств </t>
  </si>
  <si>
    <t xml:space="preserve">Выплата дивидентов </t>
  </si>
  <si>
    <t>денежный поток от финансовой деятельности  (CFFF)</t>
  </si>
  <si>
    <t>Изменение денежных средств (CASH)</t>
  </si>
  <si>
    <t>Денежный поток  (Cash flow)</t>
  </si>
  <si>
    <t>Краткосрочные фин.вложения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</si>
</sst>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wrapText="1"/>
    </xf>
    <xf numFmtId="0" fontId="2" fillId="0" borderId="6" xfId="0" applyFont="1" applyBorder="1" applyAlignment="1">
      <alignment horizontal="left" wrapText="1"/>
    </xf>
    <xf numFmtId="1" fontId="0" fillId="0" borderId="6" xfId="0" applyNumberFormat="1" applyBorder="1" applyAlignment="1">
      <alignment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left" wrapText="1"/>
    </xf>
    <xf numFmtId="1" fontId="0" fillId="0" borderId="8" xfId="0" applyNumberFormat="1" applyBorder="1" applyAlignment="1">
      <alignment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horizontal="left" wrapText="1"/>
    </xf>
    <xf numFmtId="1" fontId="0" fillId="0" borderId="4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2" fillId="0" borderId="12" xfId="0" applyFont="1" applyBorder="1" applyAlignment="1">
      <alignment horizontal="left" wrapText="1"/>
    </xf>
    <xf numFmtId="1" fontId="2" fillId="0" borderId="13" xfId="0" applyNumberFormat="1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15" xfId="0" applyFont="1" applyBorder="1" applyAlignment="1">
      <alignment horizontal="left" wrapText="1"/>
    </xf>
    <xf numFmtId="1" fontId="2" fillId="0" borderId="16" xfId="0" applyNumberFormat="1" applyFont="1" applyBorder="1" applyAlignment="1">
      <alignment wrapText="1"/>
    </xf>
    <xf numFmtId="0" fontId="1" fillId="0" borderId="17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60;&#1083;_&#1096;&#1082;&#1072;\FILES\&#1044;&#1086;&#1082;&#1091;&#1084;_&#1085;&#1090;&#1099;\F.Analiz%20v1.1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s"/>
      <sheetName val="Vetical.balans"/>
      <sheetName val="cash flow"/>
      <sheetName val="A.Bezybt"/>
    </sheetNames>
    <sheetDataSet>
      <sheetData sheetId="0">
        <row r="45">
          <cell r="C45">
            <v>34753</v>
          </cell>
          <cell r="D45">
            <v>95467</v>
          </cell>
        </row>
        <row r="49">
          <cell r="C49">
            <v>12879</v>
          </cell>
          <cell r="D49">
            <v>19711</v>
          </cell>
        </row>
        <row r="66">
          <cell r="C66">
            <v>8015</v>
          </cell>
          <cell r="D66">
            <v>10148</v>
          </cell>
        </row>
        <row r="76">
          <cell r="C76">
            <v>72623</v>
          </cell>
          <cell r="D76">
            <v>115913</v>
          </cell>
        </row>
      </sheetData>
      <sheetData sheetId="1">
        <row r="11">
          <cell r="H11">
            <v>13973</v>
          </cell>
        </row>
        <row r="13">
          <cell r="H13">
            <v>15939</v>
          </cell>
          <cell r="I13">
            <v>-9372</v>
          </cell>
        </row>
        <row r="22">
          <cell r="H22">
            <v>5886</v>
          </cell>
          <cell r="I22">
            <v>8407</v>
          </cell>
        </row>
        <row r="24">
          <cell r="I24">
            <v>-25000</v>
          </cell>
        </row>
        <row r="25">
          <cell r="H25">
            <v>41971</v>
          </cell>
          <cell r="I25">
            <v>125661</v>
          </cell>
        </row>
        <row r="40">
          <cell r="H40">
            <v>2634</v>
          </cell>
          <cell r="I40">
            <v>4069</v>
          </cell>
        </row>
        <row r="46">
          <cell r="H46">
            <v>3278</v>
          </cell>
        </row>
        <row r="47">
          <cell r="H47">
            <v>914</v>
          </cell>
        </row>
        <row r="48">
          <cell r="H48">
            <v>237</v>
          </cell>
        </row>
        <row r="49">
          <cell r="H49">
            <v>-509</v>
          </cell>
          <cell r="I49">
            <v>6832</v>
          </cell>
        </row>
        <row r="50">
          <cell r="H50">
            <v>-535</v>
          </cell>
        </row>
        <row r="53">
          <cell r="H53">
            <v>25</v>
          </cell>
          <cell r="I53">
            <v>-7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E6" sqref="E6"/>
    </sheetView>
  </sheetViews>
  <sheetFormatPr defaultColWidth="9.00390625" defaultRowHeight="18.75" customHeight="1"/>
  <cols>
    <col min="2" max="2" width="31.00390625" style="0" customWidth="1"/>
  </cols>
  <sheetData>
    <row r="1" spans="1:4" ht="18.75" customHeight="1" thickBot="1">
      <c r="A1" s="29" t="s">
        <v>0</v>
      </c>
      <c r="B1" s="29"/>
      <c r="C1" s="29"/>
      <c r="D1" s="29"/>
    </row>
    <row r="2" spans="1:4" ht="18.75" customHeight="1" thickBot="1">
      <c r="A2" s="1" t="s">
        <v>1</v>
      </c>
      <c r="B2" s="2"/>
      <c r="C2" s="2"/>
      <c r="D2" s="2"/>
    </row>
    <row r="3" spans="1:4" ht="27.75" customHeight="1">
      <c r="A3" s="3" t="s">
        <v>2</v>
      </c>
      <c r="B3" s="4" t="s">
        <v>3</v>
      </c>
      <c r="C3" s="5">
        <v>2005</v>
      </c>
      <c r="D3" s="5">
        <v>2006</v>
      </c>
    </row>
    <row r="4" spans="1:4" ht="27.75" customHeight="1">
      <c r="A4" s="6">
        <v>1</v>
      </c>
      <c r="B4" s="7" t="s">
        <v>4</v>
      </c>
      <c r="C4" s="8">
        <f>'[1]Balans'!C76</f>
        <v>72623</v>
      </c>
      <c r="D4" s="8">
        <f>'[1]Balans'!D76</f>
        <v>115913</v>
      </c>
    </row>
    <row r="5" spans="1:4" ht="27.75" customHeight="1">
      <c r="A5" s="6">
        <v>2</v>
      </c>
      <c r="B5" s="9" t="s">
        <v>5</v>
      </c>
      <c r="C5" s="8">
        <f>'[1]Balans'!C66</f>
        <v>8015</v>
      </c>
      <c r="D5" s="8">
        <f>'[1]Balans'!D66</f>
        <v>10148</v>
      </c>
    </row>
    <row r="6" spans="1:4" ht="27.75" customHeight="1">
      <c r="A6" s="6">
        <v>3</v>
      </c>
      <c r="B6" s="9" t="s">
        <v>6</v>
      </c>
      <c r="C6" s="8">
        <f>'[1]Vetical.balans'!H22</f>
        <v>5886</v>
      </c>
      <c r="D6" s="8">
        <f>'[1]Vetical.balans'!I22</f>
        <v>8407</v>
      </c>
    </row>
    <row r="7" spans="1:4" ht="27.75" customHeight="1">
      <c r="A7" s="6">
        <v>4</v>
      </c>
      <c r="B7" s="7" t="s">
        <v>7</v>
      </c>
      <c r="C7" s="8">
        <f>'[1]Vetical.balans'!H13</f>
        <v>15939</v>
      </c>
      <c r="D7" s="8">
        <f>'[1]Vetical.balans'!I13</f>
        <v>-9372</v>
      </c>
    </row>
    <row r="8" spans="1:4" ht="27.75" customHeight="1">
      <c r="A8" s="6">
        <v>5</v>
      </c>
      <c r="B8" s="9" t="s">
        <v>8</v>
      </c>
      <c r="C8" s="8">
        <f>SUM('[1]Vetical.balans'!H46,'[1]Vetical.balans'!H47,'[1]Vetical.balans'!H48,'[1]Vetical.balans'!H50,'[1]Vetical.balans'!H53)</f>
        <v>3919</v>
      </c>
      <c r="D8" s="8">
        <f>('[1]Balans'!D45-'[1]Balans'!D49)-('[1]Balans'!C45-'[1]Balans'!C49)+'[1]Vetical.balans'!I53</f>
        <v>53875</v>
      </c>
    </row>
    <row r="9" spans="1:4" ht="27.75" customHeight="1">
      <c r="A9" s="6">
        <v>6</v>
      </c>
      <c r="B9" s="9" t="s">
        <v>9</v>
      </c>
      <c r="C9" s="8"/>
      <c r="D9" s="8"/>
    </row>
    <row r="10" spans="1:4" ht="27.75" customHeight="1">
      <c r="A10" s="6">
        <v>7</v>
      </c>
      <c r="B10" s="9" t="s">
        <v>10</v>
      </c>
      <c r="C10" s="8">
        <f>'[1]Vetical.balans'!H49</f>
        <v>-509</v>
      </c>
      <c r="D10" s="8">
        <f>'[1]Vetical.balans'!I49</f>
        <v>6832</v>
      </c>
    </row>
    <row r="11" spans="1:4" ht="15.75" customHeight="1">
      <c r="A11" s="10">
        <v>8</v>
      </c>
      <c r="B11" s="11" t="s">
        <v>23</v>
      </c>
      <c r="C11" s="12"/>
      <c r="D11" s="12">
        <f>'[1]Vetical.balans'!I24</f>
        <v>-25000</v>
      </c>
    </row>
    <row r="12" spans="1:4" ht="27.75" customHeight="1" thickBot="1">
      <c r="A12" s="10">
        <v>9</v>
      </c>
      <c r="B12" s="13" t="s">
        <v>11</v>
      </c>
      <c r="C12" s="12">
        <f>C4+C5-C6-C7+C8+C10</f>
        <v>62223</v>
      </c>
      <c r="D12" s="12">
        <f>D4+D5-D6-(D7)+D8+D10-(D11)</f>
        <v>212733</v>
      </c>
    </row>
    <row r="13" spans="1:4" ht="27.75" customHeight="1" thickBot="1">
      <c r="A13" s="14" t="s">
        <v>12</v>
      </c>
      <c r="B13" s="15"/>
      <c r="C13" s="15"/>
      <c r="D13" s="15"/>
    </row>
    <row r="14" spans="1:4" ht="27.75" customHeight="1">
      <c r="A14" s="16">
        <v>1</v>
      </c>
      <c r="B14" s="17" t="s">
        <v>13</v>
      </c>
      <c r="C14" s="18">
        <f>'[1]Vetical.balans'!H11+'[1]Balans'!C66</f>
        <v>21988</v>
      </c>
      <c r="D14" s="18">
        <v>90845</v>
      </c>
    </row>
    <row r="15" spans="1:4" ht="27.75" customHeight="1">
      <c r="A15" s="6">
        <v>2</v>
      </c>
      <c r="B15" s="9" t="s">
        <v>14</v>
      </c>
      <c r="C15" s="8">
        <v>0</v>
      </c>
      <c r="D15" s="8"/>
    </row>
    <row r="16" spans="1:4" ht="27.75" customHeight="1">
      <c r="A16" s="6">
        <v>3</v>
      </c>
      <c r="B16" s="9" t="s">
        <v>15</v>
      </c>
      <c r="C16" s="19"/>
      <c r="D16" s="19"/>
    </row>
    <row r="17" spans="1:4" ht="27.75" customHeight="1">
      <c r="A17" s="6">
        <v>4</v>
      </c>
      <c r="B17" s="7" t="s">
        <v>16</v>
      </c>
      <c r="C17" s="8">
        <f>-SUM(C14:C16)</f>
        <v>-21988</v>
      </c>
      <c r="D17" s="8">
        <f>-SUM(D14:D16)</f>
        <v>-90845</v>
      </c>
    </row>
    <row r="18" spans="1:4" ht="27.75" customHeight="1" thickBot="1">
      <c r="A18" s="10"/>
      <c r="B18" s="11"/>
      <c r="C18" s="20"/>
      <c r="D18" s="20"/>
    </row>
    <row r="19" spans="1:4" ht="27.75" customHeight="1" thickBot="1">
      <c r="A19" s="21" t="s">
        <v>17</v>
      </c>
      <c r="B19" s="22"/>
      <c r="C19" s="22"/>
      <c r="D19" s="22"/>
    </row>
    <row r="20" spans="1:4" ht="27.75" customHeight="1">
      <c r="A20" s="16">
        <v>1</v>
      </c>
      <c r="B20" s="17" t="s">
        <v>18</v>
      </c>
      <c r="C20" s="18">
        <f>'[1]Vetical.balans'!H40</f>
        <v>2634</v>
      </c>
      <c r="D20" s="18">
        <f>'[1]Vetical.balans'!I40</f>
        <v>4069</v>
      </c>
    </row>
    <row r="21" spans="1:4" ht="27.75" customHeight="1">
      <c r="A21" s="6">
        <v>2</v>
      </c>
      <c r="B21" s="9" t="s">
        <v>19</v>
      </c>
      <c r="C21" s="19">
        <v>-898</v>
      </c>
      <c r="D21" s="19">
        <v>-296</v>
      </c>
    </row>
    <row r="22" spans="1:4" ht="27.75" customHeight="1">
      <c r="A22" s="6">
        <v>4</v>
      </c>
      <c r="B22" s="7" t="s">
        <v>20</v>
      </c>
      <c r="C22" s="8">
        <f>SUM(C20:C21)</f>
        <v>1736</v>
      </c>
      <c r="D22" s="8">
        <f>SUM(D20:D21)</f>
        <v>3773</v>
      </c>
    </row>
    <row r="23" spans="1:4" ht="27.75" customHeight="1" thickBot="1">
      <c r="A23" s="10"/>
      <c r="B23" s="13"/>
      <c r="C23" s="12"/>
      <c r="D23" s="12"/>
    </row>
    <row r="24" spans="1:4" ht="27.75" customHeight="1">
      <c r="A24" s="23"/>
      <c r="B24" s="24" t="s">
        <v>21</v>
      </c>
      <c r="C24" s="25">
        <f>'[1]Vetical.balans'!H25</f>
        <v>41971</v>
      </c>
      <c r="D24" s="25">
        <f>'[1]Vetical.balans'!I25</f>
        <v>125661</v>
      </c>
    </row>
    <row r="25" spans="1:4" ht="18.75" customHeight="1" thickBot="1">
      <c r="A25" s="26"/>
      <c r="B25" s="27" t="s">
        <v>22</v>
      </c>
      <c r="C25" s="28">
        <f>C12-(-C17)+C22</f>
        <v>41971</v>
      </c>
      <c r="D25" s="28">
        <f>D12-(-D17)+D22</f>
        <v>125661</v>
      </c>
    </row>
  </sheetData>
  <mergeCells count="3">
    <mergeCell ref="A2:D2"/>
    <mergeCell ref="A13:D13"/>
    <mergeCell ref="A19:D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2008-07-07T18:16:17Z</dcterms:created>
  <dcterms:modified xsi:type="dcterms:W3CDTF">2008-07-07T18:17:52Z</dcterms:modified>
  <cp:category/>
  <cp:version/>
  <cp:contentType/>
  <cp:contentStatus/>
</cp:coreProperties>
</file>